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asetta\2018 ELENA LASETTA 12.4.2021\1. ELENA WORK 10.04.2021\3.   RRF\ΕΓΚΥΚΛΙΟΙ\Εγκύκλιος Επαληθεύσεων\1.ΕΓΚΥΚΛΙΟΣ ΕΠΑΛΗΘΕΥΣΕΩΝ\Εγκύκλιος επαληθεύσεων 20231130 - ΤΕΛΙΚΟ\Παραρτήματα\"/>
    </mc:Choice>
  </mc:AlternateContent>
  <xr:revisionPtr revIDLastSave="0" documentId="13_ncr:1_{B25F9F66-70A7-41E9-8E0C-1B0A846439A5}" xr6:coauthVersionLast="47" xr6:coauthVersionMax="47" xr10:uidLastSave="{00000000-0000-0000-0000-000000000000}"/>
  <bookViews>
    <workbookView xWindow="-108" yWindow="-108" windowWidth="23256" windowHeight="12456" xr2:uid="{8825BAD3-682F-4790-811A-328855737F4E}"/>
  </bookViews>
  <sheets>
    <sheet name="Επιλογή εργασιών ΕΤΕ" sheetId="1" r:id="rId1"/>
    <sheet name="Διαδικασία επιλογής δείγματος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27" i="1" s="1"/>
  <c r="I27" i="1" s="1"/>
  <c r="J27" i="1" s="1"/>
  <c r="G13" i="1"/>
  <c r="F13" i="1"/>
  <c r="E13" i="1"/>
  <c r="H12" i="1"/>
  <c r="H14" i="1" l="1"/>
  <c r="I14" i="1" s="1"/>
  <c r="H16" i="1"/>
  <c r="I16" i="1" s="1"/>
  <c r="J16" i="1" s="1"/>
  <c r="H18" i="1"/>
  <c r="I18" i="1" s="1"/>
  <c r="J18" i="1" s="1"/>
  <c r="H20" i="1"/>
  <c r="I20" i="1" s="1"/>
  <c r="J20" i="1" s="1"/>
  <c r="H22" i="1"/>
  <c r="I22" i="1" s="1"/>
  <c r="J22" i="1" s="1"/>
  <c r="H24" i="1"/>
  <c r="I24" i="1" s="1"/>
  <c r="J24" i="1" s="1"/>
  <c r="H26" i="1"/>
  <c r="I26" i="1" s="1"/>
  <c r="J26" i="1" s="1"/>
  <c r="H28" i="1"/>
  <c r="I28" i="1" s="1"/>
  <c r="J28" i="1" s="1"/>
  <c r="H15" i="1"/>
  <c r="I15" i="1" s="1"/>
  <c r="J15" i="1" s="1"/>
  <c r="H17" i="1"/>
  <c r="I17" i="1" s="1"/>
  <c r="J17" i="1" s="1"/>
  <c r="H19" i="1"/>
  <c r="I19" i="1" s="1"/>
  <c r="J19" i="1" s="1"/>
  <c r="H21" i="1"/>
  <c r="I21" i="1" s="1"/>
  <c r="J21" i="1" s="1"/>
  <c r="H23" i="1"/>
  <c r="I23" i="1" s="1"/>
  <c r="J23" i="1" s="1"/>
  <c r="H25" i="1"/>
  <c r="I25" i="1" s="1"/>
  <c r="J25" i="1" s="1"/>
  <c r="J14" i="1" l="1"/>
</calcChain>
</file>

<file path=xl/sharedStrings.xml><?xml version="1.0" encoding="utf-8"?>
<sst xmlns="http://schemas.openxmlformats.org/spreadsheetml/2006/main" count="53" uniqueCount="46">
  <si>
    <t>Κωδικός έργου:</t>
  </si>
  <si>
    <t>Τίτλος έργου:</t>
  </si>
  <si>
    <t>Πιστοποιητικό πληρωμής που εξετάζεται:</t>
  </si>
  <si>
    <t>Ημερομηνία επιλογής δείγματος:</t>
  </si>
  <si>
    <t>Όνομα λειτουργού:</t>
  </si>
  <si>
    <t>Α/Α</t>
  </si>
  <si>
    <t>ΑΡΘΡΟ</t>
  </si>
  <si>
    <t>ΧΡΗΜΑΤΙΚΗ ΑΞΙΑ (€)</t>
  </si>
  <si>
    <t>ΠΡΟΗΓΟΥΜΕΝΗ ΕΠΑΛΗΘΕΥΣΗ (NAI=1, OXI=2)</t>
  </si>
  <si>
    <t>ΑΠΟΤΕΛΕΣΜΑΤΑ ΠΡΟΗΓΟΥΜΕΝΩΝ ΕΠΑΛΗΘΕΥΣΕΩΝ (1-5)</t>
  </si>
  <si>
    <t>ΠΟΣΟΣΤΟ ΣΤΑΘΜΙΣΗΣ</t>
  </si>
  <si>
    <t>ΣΤΑΘΜΙΣΜΕΝΗ ΑΞΙΑ (€)</t>
  </si>
  <si>
    <t>ΚΑΤΑΤΑΞΗ</t>
  </si>
  <si>
    <t xml:space="preserve">Α </t>
  </si>
  <si>
    <t>Β</t>
  </si>
  <si>
    <t>Γ</t>
  </si>
  <si>
    <t>Δ</t>
  </si>
  <si>
    <t>Ε</t>
  </si>
  <si>
    <t>ΣΤ</t>
  </si>
  <si>
    <t>Ζ</t>
  </si>
  <si>
    <t>Η</t>
  </si>
  <si>
    <t>ΒΑΡΥΤΗΤΑ ΚΡΙΤΗΡΙΟΥ</t>
  </si>
  <si>
    <t>ΜΕΓΙΣΤΗ ΒΑΡΥΤΗΤΑ</t>
  </si>
  <si>
    <t>…</t>
  </si>
  <si>
    <t>Α</t>
  </si>
  <si>
    <t>ΣΗΜΠΛΗΡΩΣΤΕ ΤΟΝ ΑΡΙΘΜΟ ΤΟΥ ΑΡΘΡΟΥ Π.Χ. 5.6</t>
  </si>
  <si>
    <t>ΣΗΜΠΛΗΡΩΣΤΕ ΤΟ ΠΟΣΟ ΠΟΥ ΠΑΡΟΥΣΙΑΖΕΤΑΙ ΣΧΕΤΙΚΑ ΜΕ ΤΟ ΕΝ ΛΟΓΩ ΑΡΘΡΟ ΣΤΟ ΠΙΣΤΟΠΟΙΗΤΙΚΟ ΠΛΗΡΩΜΗΣ</t>
  </si>
  <si>
    <t>ΣΥΜΠΛΗΡΩΣΤΕ 1 ΑΝ ΤΟ ΣΥΓΚΕΚΡΙΜΕΝΟ ΑΡΘΡΟ ΕΧΕΙ ΕΠΑΛΗΘΕΥΤΕΙ ΣΤΟ ΠΑΡΕΛΘΟΝ (ΑΛΛΙΩΣ 2)</t>
  </si>
  <si>
    <t>ΒΑΘΜΟΛΟΓΕΙΤΑΝΑΛΟΓΑ ΜΕ ΤΑ ΑΠΟΤΕΛΕΣΜΑΤΑ ΤΩΝ ΠΡΟΗΓΟΥΜΕΝΩΝ ΕΠΑΛΗΘΕΥΣΕΩΝ. ΣΗΜΕΙΩΣΤΕ 1 ΣΕ ΠΕΡΙΠΤΩΣΗ ΠΟΥ ΔΕΝ ΕΓΙΝΑΝ ΕΠΑΛΗΘΕΥΣΕΙΣ ΓΙΑ ΤΟ ΕΝ ΛΟΓΩ ΑΡΘΡΟ ΣΤΟ ΠΑΡΕΛΘΟΝ, ΔΙΑΦΟΡΕΤΙΚΑ ΒΑΘΜΟΛΟΓΕΙΣΤΕ ΑΝΑΛΟΓΑ ΜΕ ΤΑ ΑΠΟΤΕΛΕΣΜΑΤΑ ΤΩΝ ΕΠΑΛΗΘΕΥΣΕΩΝ (ΒΑΘΜΟΣ 5 ΓΙΑ ΤΙΣ ΠΕΡΙΠΤΩΣΕΙΣ ΠΟΥ ΠΑΡΟΥΣΙΑΣΤΗΚΑΝ ΣΟΒΑΡΑ ΠΡΟΒΛΗΜΑΤΑ ΣΤΟ ΠΑΡΕΛΘΟΝ)</t>
  </si>
  <si>
    <t>ΒΑΘΜΟΛΟΓΕΙΤΕ ΑΝΑΛΟΓΑ ΜΕ ΤΟ ΚΙΝΔΥΝΟ ΠΟΥ ΕΜΠΕΡΙΕΧΕΤΑΙ ΣΤΗ ΚΑΤΗΓΟΡΙΑ ΩΣ ΕΚ ΤΗΣ ΦΥΣΗΣ ΤΩΝ ΕΡΓΑΣΙΩΝ ΠΟΥ ΠΕΡΙΛΑΜΒΑΝΕΙ ΜΕ ΨΗΛΟΤΕΡΟ ΒΑΘΜΟ ΤΟ 5</t>
  </si>
  <si>
    <t>ΠΑΡΟΥΣΙΑΖΕΤΑΙ ΤΟ ΠΟΣΟΣΤΟ ΣΤΑΘΜΙΣΗΣ ΜΕ ΒΑΣΗ ΤΟΥΣ ΠΑΡΑΓΟΝΤΕΣ ΣΤΙΣ ΣΤΗΛΕΣ Γ,Δ ΚΑΙ Ε</t>
  </si>
  <si>
    <t>ΠΑΡΟΥΙΣΑΖΕΤΑΙ Η ΣΤΑΘΜΙΣΜΕΝΗ ΧΡΗΜΑΤΙΚΗ ΑΞΙΑ ΤΗΣ ΚΑΤΗΓΟΡΙΑΣ</t>
  </si>
  <si>
    <t>ΠΑΡΟΥΣΙΑΖΕΤΑΙ Η ΣΕΙΡΑ ΚΑΤΑΤΑΞΗΣ ΤΗΣ ΚΑΘΕ ΚΑΤΗΓΟΡΙΑΣ</t>
  </si>
  <si>
    <t>Παράρτημα Β: Μοντέλο για επιλογή εργασιών Επιτόπιας Τεχνικής Επαλήθευσης</t>
  </si>
  <si>
    <t>Η επιλογή του δείγματος στη βάση της αξιολόγησης των κινδύνων θα γίνεται όπως περιγράφεται πιο κάτω:</t>
  </si>
  <si>
    <t>Οι εργασίες που επιλέγονται όπως αναφέρεται στο σημείο (1) της παραπάνω παραγράφου σταθμίζονται βάσει κινδύνων χρησιμοποιώντας τα κριτήρια που αναφέρονται πιο κάτω. Ο συντελεστής στάθμισης διαφέρει για κάθε παράγοντα κινδύνου.</t>
  </si>
  <si>
    <r>
      <t>·</t>
    </r>
    <r>
      <rPr>
        <sz val="7"/>
        <color theme="1"/>
        <rFont val="Times New Roman"/>
        <family val="1"/>
        <charset val="161"/>
      </rPr>
      <t xml:space="preserve">        </t>
    </r>
    <r>
      <rPr>
        <u/>
        <sz val="11"/>
        <color theme="1"/>
        <rFont val="Arial"/>
        <family val="2"/>
        <charset val="161"/>
      </rPr>
      <t>Χρηματική αξία της εργασίας</t>
    </r>
    <r>
      <rPr>
        <sz val="11"/>
        <color theme="1"/>
        <rFont val="Arial"/>
        <family val="2"/>
        <charset val="161"/>
      </rPr>
      <t>: Συμπληρώνεται το χρηματικό ποσό της εργασίας που είναι υπό αξιολόγηση, δηλαδή το ποσό που περιλαμβάνεται στο Πιστοποιητικό Πληρωμής κάτω από τη συγκεκριμένη εργασία και αφορά την υπό αναφορά περίοδο.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</si>
  <si>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  </t>
    </r>
    <r>
      <rPr>
        <u/>
        <sz val="11"/>
        <color theme="1"/>
        <rFont val="Arial"/>
        <family val="2"/>
        <charset val="161"/>
      </rPr>
      <t>Προηγούμενη επαλήθευση εργασίας</t>
    </r>
    <r>
      <rPr>
        <sz val="11"/>
        <color theme="1"/>
        <rFont val="Arial"/>
        <family val="2"/>
        <charset val="161"/>
      </rPr>
      <t>: Ο παράγοντας στάθμισης του κινδύνου πρέπει να είναι χαμηλός στις περιπτώσεις όπου η συγκεκριμένη εργασία υπήρξε στο παρελθόν αντικείμενο επαλήθευσης από τον Φορέα Τεχνικών Επαληθεύσεων. Ο παράγοντας στάθμισης θα είναι οριακά μεγαλύτερος στις περιπτώσεις που η εργασία αυτή δεν έχει εξεταστεί στο παρελθόν και έτσι οι εργασίες που δεν έχουν ελεγχθεί στο παρελθόν θα αποκτούν μεγαλύτερη βαρύτητα (αν οι άλλοι παράγοντες είναι οι ίδιοι). Αν η συγκεκριμένη εργασία έχει ελεγχθεί στο παρελθόν συμπληρώνεται 1, αλλιώς συμπληρώνεται 2 στο αντίστοιχο πεδίο. Η βαρύτητα του συγκεκριμένου κινδύνου στο μοντέλο έχει καθοριστεί ίση με 4.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</si>
  <si>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  </t>
    </r>
    <r>
      <rPr>
        <u/>
        <sz val="11"/>
        <color theme="1"/>
        <rFont val="Arial"/>
        <family val="2"/>
        <charset val="161"/>
      </rPr>
      <t>Αποτελέσματα προηγούμενων επαληθεύσεων της συγκεκριμένης εργασίας από τον Φορέα Τεχνικών Επαληθεύσεων</t>
    </r>
    <r>
      <rPr>
        <sz val="11"/>
        <color theme="1"/>
        <rFont val="Arial"/>
        <family val="2"/>
        <charset val="161"/>
      </rPr>
      <t>: Ο παράγοντας στάθμισης του κινδύνου πρέπει να είναι μεγαλύτερος στις περιπτώσεις που τα αποτελέσματα προηγούμενων επαληθεύσεων υποδεικνύουν ότι η συγκεκριμένη εργασία είναι επιρρεπής σε λάθη/παρατυπίες. Στις περιπτώσεις που η εργασία δεν υπήρξε αντικείμενο επαλήθευσης στο παρελθόν ή που κατά τις προηγούμενες επαληθεύσεις δεν διαπιστώθηκε κάποιο λάθος/παρατυπία θα συμπληρώνεται 1 στο σχετικό πεδίο, αλλιώς θα αξιολογείται ανάλογα με τα προηγούμενα αποτελέσματα ελέγχων, με μέγιστο βαθμό κινδύνου το 5. Η βαρύτητα του συγκεκριμένου κινδύνου στο μοντέλο έχει καθοριστεί ίση με 4.</t>
    </r>
  </si>
  <si>
    <r>
      <t>·</t>
    </r>
    <r>
      <rPr>
        <sz val="7"/>
        <color theme="1"/>
        <rFont val="Times New Roman"/>
        <family val="1"/>
        <charset val="161"/>
      </rPr>
      <t xml:space="preserve">        </t>
    </r>
    <r>
      <rPr>
        <u/>
        <sz val="11"/>
        <color theme="1"/>
        <rFont val="Arial"/>
        <family val="2"/>
        <charset val="161"/>
      </rPr>
      <t>Εγγενής κίνδυνος στην εργασία</t>
    </r>
    <r>
      <rPr>
        <sz val="11"/>
        <color theme="1"/>
        <rFont val="Arial"/>
        <family val="2"/>
        <charset val="161"/>
      </rPr>
      <t>: Ο παράγοντας στάθμισης του κινδύνου θα πρέπει να είναι μεγαλύτερος όταν η συγκεκριμένη εργασία παρουσιάζει ως εκ της φύσης της μεγαλύτερο κίνδυνο για να δημιουργηθεί παρατυπία/λάθος δηλαδή όπου ο εγγενής κίνδυνος στη συγκεκριμένη εργασία χαρακτηρίζεται ως υψηλός. Βαθμολογείται ανάλογα από 1 μέχρι 5. Η βαρύτητα του συγκεκριμένου κινδύνου στο μοντέλο έχει καθοριστεί ίση με 2.</t>
    </r>
    <r>
      <rPr>
        <sz val="8"/>
        <color theme="1"/>
        <rFont val="Arial"/>
        <family val="2"/>
        <charset val="161"/>
      </rPr>
      <t> </t>
    </r>
  </si>
  <si>
    <t>Παράγοντες στάθμισης κινδύνων για την επιλογή εργασιών</t>
  </si>
  <si>
    <t>Επιλογή εργασιών</t>
  </si>
  <si>
    <r>
      <t>1.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Arial"/>
        <family val="2"/>
        <charset val="161"/>
      </rPr>
      <t>Επιλέγονται οι 8 εργασίες με τις υψηλότερες δαπάνες για την περίοδο που καλύπτει το υπό εξέταση Πιστοποιητικό Πληρωμής για έλεγχο. Επιλέγονται επίσης οποιεσδήποτε άλλες εργασίες συνιστούν (η κάθε μια ξεχωριστά) πέραν του 5% του συνολικού ποσού του Πιστοποιητικού.</t>
    </r>
  </si>
  <si>
    <r>
      <t>2.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Arial"/>
        <family val="2"/>
        <charset val="161"/>
      </rPr>
      <t>Υπολογίζεται η χρηματική αξία σταθμισμένη στους κινδύνους για την κάθε μια από τις εργασίες που επιλέγηκαν όπως αναφέρεται στο (1) πιο πάνω και καταρτίζεται σειρά κατάταξης με βάση τη σταθμισμένη χρηματική αξία. Η σταθμισμένη χρηματική αξία υπολογίζεται με τη χρήση του μοντέλου που περιγράφεται παρακάτω.</t>
    </r>
  </si>
  <si>
    <r>
      <t>3.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Arial"/>
        <family val="2"/>
        <charset val="161"/>
      </rPr>
      <t>Πέραν του δείγματος που επιλέγεται με τον τρόπο που αναφέρεται πιο πάνω, σε περίπτωση που υπάρχουν τροποποιήσεις στη σύμβαση, ο Φορέας Τεχνικών Επαληθεύσεων επιλέγει για έλεγχο τουλάχιστον 4 τροποποιήσεις από τον Πίνακα Παρακολούθησης Αλλαγών και Απαιτήσεων που ετοιμάζεται από τον ΦΥ. Σε αυτή την περίπτωση ο Φορέας Τεχνικών Επαληθεύσεων επιλέγει τυχαία το δείγμα του, λαμβάνοντας υπόψη την αξία της κάθε αλλαγής όπως αυτή ορίζεται στον Ν,73(I) 2016 και στις Κ.Δ.Π 138/2016 και τον εγγενή κίνδυνο που εμπεριέχει η εργασία.</t>
    </r>
  </si>
  <si>
    <t>ΣΥΜΦΥΤΟΣ ΚΙΝΔΥΝΟΣ (1-5)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</si>
</sst>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161"/>
    </font>
    <font>
      <sz val="7"/>
      <color theme="1"/>
      <name val="Times New Roman"/>
      <family val="1"/>
      <charset val="161"/>
    </font>
    <font>
      <b/>
      <sz val="12"/>
      <color theme="1"/>
      <name val="Arial"/>
      <family val="2"/>
      <charset val="161"/>
    </font>
    <font>
      <sz val="11"/>
      <color theme="1"/>
      <name val="Symbol"/>
      <family val="1"/>
      <charset val="2"/>
    </font>
    <font>
      <u/>
      <sz val="11"/>
      <color theme="1"/>
      <name val="Arial"/>
      <family val="2"/>
      <charset val="161"/>
    </font>
    <font>
      <sz val="8"/>
      <color theme="1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/>
    <xf numFmtId="0" fontId="3" fillId="0" borderId="0" xfId="1" applyAlignment="1">
      <alignment horizontal="center" vertical="center" wrapText="1"/>
    </xf>
    <xf numFmtId="0" fontId="1" fillId="2" borderId="1" xfId="0" applyFont="1" applyFill="1" applyBorder="1"/>
    <xf numFmtId="0" fontId="3" fillId="0" borderId="2" xfId="1" applyBorder="1" applyAlignment="1">
      <alignment horizontal="center" vertical="center" wrapText="1"/>
    </xf>
    <xf numFmtId="0" fontId="3" fillId="0" borderId="3" xfId="1" applyBorder="1" applyAlignment="1">
      <alignment horizontal="center" vertical="center" wrapText="1"/>
    </xf>
    <xf numFmtId="0" fontId="1" fillId="2" borderId="4" xfId="0" applyFont="1" applyFill="1" applyBorder="1"/>
    <xf numFmtId="0" fontId="3" fillId="0" borderId="5" xfId="1" applyBorder="1" applyAlignment="1">
      <alignment horizontal="center" vertical="center" wrapText="1"/>
    </xf>
    <xf numFmtId="0" fontId="1" fillId="2" borderId="6" xfId="0" applyFont="1" applyFill="1" applyBorder="1"/>
    <xf numFmtId="0" fontId="3" fillId="0" borderId="7" xfId="1" applyBorder="1" applyAlignment="1">
      <alignment horizontal="center" vertical="center" wrapText="1"/>
    </xf>
    <xf numFmtId="0" fontId="3" fillId="0" borderId="8" xfId="1" applyBorder="1" applyAlignment="1">
      <alignment horizontal="center" vertical="center" wrapText="1"/>
    </xf>
    <xf numFmtId="0" fontId="1" fillId="2" borderId="0" xfId="0" applyFont="1" applyFill="1"/>
    <xf numFmtId="0" fontId="1" fillId="3" borderId="9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 wrapText="1"/>
    </xf>
    <xf numFmtId="0" fontId="3" fillId="4" borderId="12" xfId="1" applyFill="1" applyBorder="1" applyAlignment="1">
      <alignment horizontal="center" vertical="center" wrapText="1"/>
    </xf>
    <xf numFmtId="0" fontId="3" fillId="4" borderId="13" xfId="1" applyFill="1" applyBorder="1" applyAlignment="1">
      <alignment horizontal="center" vertical="center" wrapText="1"/>
    </xf>
    <xf numFmtId="0" fontId="3" fillId="4" borderId="14" xfId="1" applyFill="1" applyBorder="1" applyAlignment="1">
      <alignment horizontal="center" vertical="center" wrapText="1"/>
    </xf>
    <xf numFmtId="0" fontId="1" fillId="5" borderId="16" xfId="1" applyFont="1" applyFill="1" applyBorder="1" applyAlignment="1">
      <alignment horizontal="center" vertical="center" wrapText="1"/>
    </xf>
    <xf numFmtId="0" fontId="3" fillId="4" borderId="16" xfId="1" applyFill="1" applyBorder="1" applyAlignment="1">
      <alignment horizontal="center" vertical="center" wrapText="1"/>
    </xf>
    <xf numFmtId="0" fontId="3" fillId="4" borderId="17" xfId="1" applyFill="1" applyBorder="1" applyAlignment="1">
      <alignment horizontal="center" vertical="center" wrapText="1"/>
    </xf>
    <xf numFmtId="0" fontId="3" fillId="5" borderId="18" xfId="1" applyFill="1" applyBorder="1" applyAlignment="1">
      <alignment horizontal="center" vertical="center" wrapText="1"/>
    </xf>
    <xf numFmtId="0" fontId="3" fillId="4" borderId="0" xfId="1" applyFill="1" applyAlignment="1">
      <alignment horizontal="center" vertical="center" wrapText="1"/>
    </xf>
    <xf numFmtId="0" fontId="3" fillId="4" borderId="5" xfId="1" applyFill="1" applyBorder="1" applyAlignment="1">
      <alignment horizontal="center" vertical="center" wrapText="1"/>
    </xf>
    <xf numFmtId="0" fontId="3" fillId="4" borderId="19" xfId="1" applyFill="1" applyBorder="1" applyAlignment="1">
      <alignment horizontal="center" vertical="center" wrapText="1"/>
    </xf>
    <xf numFmtId="0" fontId="3" fillId="0" borderId="20" xfId="1" applyBorder="1" applyAlignment="1" applyProtection="1">
      <alignment horizontal="center" vertical="center" wrapText="1"/>
      <protection locked="0"/>
    </xf>
    <xf numFmtId="4" fontId="3" fillId="0" borderId="21" xfId="1" applyNumberFormat="1" applyBorder="1" applyAlignment="1" applyProtection="1">
      <alignment horizontal="center" vertical="center" wrapText="1"/>
      <protection locked="0"/>
    </xf>
    <xf numFmtId="0" fontId="3" fillId="0" borderId="21" xfId="1" applyBorder="1" applyAlignment="1" applyProtection="1">
      <alignment horizontal="center" vertical="center" wrapText="1"/>
      <protection locked="0"/>
    </xf>
    <xf numFmtId="10" fontId="3" fillId="6" borderId="22" xfId="1" applyNumberFormat="1" applyFill="1" applyBorder="1" applyAlignment="1">
      <alignment horizontal="center" vertical="center" wrapText="1"/>
    </xf>
    <xf numFmtId="4" fontId="3" fillId="6" borderId="23" xfId="1" applyNumberFormat="1" applyFill="1" applyBorder="1" applyAlignment="1">
      <alignment horizontal="center" vertical="center" wrapText="1"/>
    </xf>
    <xf numFmtId="0" fontId="3" fillId="6" borderId="24" xfId="1" applyFill="1" applyBorder="1" applyAlignment="1">
      <alignment horizontal="center" vertical="center" wrapText="1"/>
    </xf>
    <xf numFmtId="0" fontId="3" fillId="4" borderId="25" xfId="1" applyFill="1" applyBorder="1" applyAlignment="1">
      <alignment horizontal="center" vertical="center" wrapText="1"/>
    </xf>
    <xf numFmtId="0" fontId="3" fillId="0" borderId="26" xfId="1" applyBorder="1" applyAlignment="1" applyProtection="1">
      <alignment horizontal="center" vertical="center" wrapText="1"/>
      <protection locked="0"/>
    </xf>
    <xf numFmtId="4" fontId="3" fillId="0" borderId="26" xfId="1" applyNumberFormat="1" applyBorder="1" applyAlignment="1" applyProtection="1">
      <alignment horizontal="center" vertical="center" wrapText="1"/>
      <protection locked="0"/>
    </xf>
    <xf numFmtId="0" fontId="3" fillId="4" borderId="27" xfId="1" applyFill="1" applyBorder="1" applyAlignment="1">
      <alignment horizontal="center" vertical="center" wrapText="1"/>
    </xf>
    <xf numFmtId="0" fontId="3" fillId="0" borderId="28" xfId="1" applyBorder="1" applyAlignment="1" applyProtection="1">
      <alignment horizontal="center" vertical="center" wrapText="1"/>
      <protection locked="0"/>
    </xf>
    <xf numFmtId="4" fontId="3" fillId="0" borderId="28" xfId="1" applyNumberFormat="1" applyBorder="1" applyAlignment="1" applyProtection="1">
      <alignment horizontal="center" vertical="center" wrapText="1"/>
      <protection locked="0"/>
    </xf>
    <xf numFmtId="10" fontId="3" fillId="6" borderId="29" xfId="1" applyNumberFormat="1" applyFill="1" applyBorder="1" applyAlignment="1">
      <alignment horizontal="center" vertical="center" wrapText="1"/>
    </xf>
    <xf numFmtId="4" fontId="3" fillId="6" borderId="30" xfId="1" applyNumberFormat="1" applyFill="1" applyBorder="1" applyAlignment="1">
      <alignment horizontal="center" vertical="center" wrapText="1"/>
    </xf>
    <xf numFmtId="0" fontId="3" fillId="6" borderId="31" xfId="1" applyFill="1" applyBorder="1" applyAlignment="1">
      <alignment horizontal="center" vertical="center" wrapText="1"/>
    </xf>
    <xf numFmtId="0" fontId="3" fillId="0" borderId="32" xfId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6" fillId="3" borderId="0" xfId="0" applyFont="1" applyFill="1" applyAlignment="1">
      <alignment horizontal="justify" vertical="center"/>
    </xf>
    <xf numFmtId="0" fontId="3" fillId="0" borderId="32" xfId="1" applyBorder="1" applyAlignment="1">
      <alignment horizontal="left" vertical="center" wrapText="1"/>
    </xf>
    <xf numFmtId="0" fontId="1" fillId="3" borderId="15" xfId="1" applyFont="1" applyFill="1" applyBorder="1" applyAlignment="1">
      <alignment horizontal="center" vertical="center" wrapText="1"/>
    </xf>
    <xf numFmtId="0" fontId="1" fillId="3" borderId="16" xfId="1" applyFont="1" applyFill="1" applyBorder="1" applyAlignment="1">
      <alignment horizontal="center" vertical="center" wrapText="1"/>
    </xf>
    <xf numFmtId="0" fontId="3" fillId="3" borderId="15" xfId="1" applyFill="1" applyBorder="1" applyAlignment="1">
      <alignment horizontal="center" vertical="center" wrapText="1"/>
    </xf>
    <xf numFmtId="0" fontId="3" fillId="3" borderId="16" xfId="1" applyFill="1" applyBorder="1" applyAlignment="1">
      <alignment horizontal="center" vertical="center" wrapText="1"/>
    </xf>
  </cellXfs>
  <cellStyles count="2">
    <cellStyle name="Normal" xfId="0" builtinId="0"/>
    <cellStyle name="Normal 2" xfId="1" xr:uid="{6105EBEE-7455-4BA3-A9A1-EC035F962E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032D9-36D4-474F-AFD1-62D6503B79AD}">
  <dimension ref="B1:S37"/>
  <sheetViews>
    <sheetView tabSelected="1" workbookViewId="0">
      <selection activeCell="B2" sqref="B2"/>
    </sheetView>
  </sheetViews>
  <sheetFormatPr defaultColWidth="9.109375" defaultRowHeight="14.4" x14ac:dyDescent="0.3"/>
  <cols>
    <col min="1" max="1" width="5.6640625" style="2" customWidth="1"/>
    <col min="2" max="2" width="9.109375" style="2"/>
    <col min="3" max="3" width="22.5546875" style="2" customWidth="1"/>
    <col min="4" max="4" width="12.6640625" style="2" customWidth="1"/>
    <col min="5" max="5" width="14.6640625" style="2" customWidth="1"/>
    <col min="6" max="6" width="17.109375" style="2" customWidth="1"/>
    <col min="7" max="7" width="11.44140625" style="2" customWidth="1"/>
    <col min="8" max="8" width="14.109375" style="2" customWidth="1"/>
    <col min="9" max="9" width="15.44140625" style="2" customWidth="1"/>
    <col min="10" max="10" width="11.5546875" style="2" customWidth="1"/>
    <col min="11" max="16384" width="9.109375" style="2"/>
  </cols>
  <sheetData>
    <row r="1" spans="2:19" ht="21" x14ac:dyDescent="0.4">
      <c r="B1" s="1" t="s">
        <v>33</v>
      </c>
      <c r="N1"/>
      <c r="O1"/>
      <c r="P1"/>
      <c r="Q1"/>
      <c r="R1"/>
      <c r="S1"/>
    </row>
    <row r="2" spans="2:19" ht="15" thickBot="1" x14ac:dyDescent="0.35">
      <c r="B2"/>
      <c r="N2"/>
      <c r="O2"/>
      <c r="P2"/>
      <c r="Q2"/>
      <c r="R2"/>
      <c r="S2"/>
    </row>
    <row r="3" spans="2:19" x14ac:dyDescent="0.3">
      <c r="B3" s="3" t="s">
        <v>0</v>
      </c>
      <c r="C3" s="4"/>
      <c r="D3" s="4"/>
      <c r="E3" s="4"/>
      <c r="F3" s="5"/>
      <c r="N3"/>
      <c r="O3"/>
      <c r="P3"/>
      <c r="Q3"/>
      <c r="R3"/>
      <c r="S3"/>
    </row>
    <row r="4" spans="2:19" x14ac:dyDescent="0.3">
      <c r="B4" s="6" t="s">
        <v>1</v>
      </c>
      <c r="F4" s="7"/>
      <c r="N4"/>
      <c r="O4"/>
      <c r="P4"/>
      <c r="Q4"/>
      <c r="R4"/>
      <c r="S4"/>
    </row>
    <row r="5" spans="2:19" x14ac:dyDescent="0.3">
      <c r="B5" s="6" t="s">
        <v>2</v>
      </c>
      <c r="F5" s="7"/>
      <c r="N5"/>
      <c r="O5"/>
      <c r="P5"/>
      <c r="Q5"/>
      <c r="R5"/>
      <c r="S5"/>
    </row>
    <row r="6" spans="2:19" x14ac:dyDescent="0.3">
      <c r="B6" s="6" t="s">
        <v>3</v>
      </c>
      <c r="F6" s="7"/>
      <c r="N6"/>
      <c r="O6"/>
      <c r="P6"/>
      <c r="Q6"/>
      <c r="R6"/>
      <c r="S6"/>
    </row>
    <row r="7" spans="2:19" ht="15" thickBot="1" x14ac:dyDescent="0.35">
      <c r="B7" s="8" t="s">
        <v>4</v>
      </c>
      <c r="C7" s="9"/>
      <c r="D7" s="9"/>
      <c r="E7" s="9"/>
      <c r="F7" s="10"/>
      <c r="N7"/>
      <c r="O7"/>
      <c r="P7"/>
      <c r="Q7"/>
      <c r="R7"/>
      <c r="S7"/>
    </row>
    <row r="8" spans="2:19" x14ac:dyDescent="0.3">
      <c r="B8" s="11"/>
      <c r="N8"/>
      <c r="O8"/>
      <c r="P8"/>
      <c r="Q8"/>
      <c r="R8"/>
      <c r="S8"/>
    </row>
    <row r="9" spans="2:19" ht="15" thickBot="1" x14ac:dyDescent="0.35">
      <c r="R9"/>
      <c r="S9"/>
    </row>
    <row r="10" spans="2:19" ht="57.6" x14ac:dyDescent="0.3">
      <c r="B10" s="12" t="s">
        <v>5</v>
      </c>
      <c r="C10" s="13" t="s">
        <v>6</v>
      </c>
      <c r="D10" s="13" t="s">
        <v>7</v>
      </c>
      <c r="E10" s="13" t="s">
        <v>8</v>
      </c>
      <c r="F10" s="13" t="s">
        <v>9</v>
      </c>
      <c r="G10" s="13" t="s">
        <v>45</v>
      </c>
      <c r="H10" s="13" t="s">
        <v>10</v>
      </c>
      <c r="I10" s="13" t="s">
        <v>11</v>
      </c>
      <c r="J10" s="14" t="s">
        <v>12</v>
      </c>
      <c r="R10"/>
      <c r="S10"/>
    </row>
    <row r="11" spans="2:19" x14ac:dyDescent="0.3">
      <c r="B11" s="15"/>
      <c r="C11" s="16" t="s">
        <v>13</v>
      </c>
      <c r="D11" s="16" t="s">
        <v>14</v>
      </c>
      <c r="E11" s="16" t="s">
        <v>15</v>
      </c>
      <c r="F11" s="16" t="s">
        <v>16</v>
      </c>
      <c r="G11" s="16" t="s">
        <v>17</v>
      </c>
      <c r="H11" s="16" t="s">
        <v>18</v>
      </c>
      <c r="I11" s="16" t="s">
        <v>19</v>
      </c>
      <c r="J11" s="17" t="s">
        <v>20</v>
      </c>
      <c r="R11"/>
      <c r="S11"/>
    </row>
    <row r="12" spans="2:19" x14ac:dyDescent="0.3">
      <c r="B12" s="46" t="s">
        <v>21</v>
      </c>
      <c r="C12" s="47"/>
      <c r="D12" s="47"/>
      <c r="E12" s="18">
        <v>4</v>
      </c>
      <c r="F12" s="18">
        <v>4</v>
      </c>
      <c r="G12" s="18">
        <v>2</v>
      </c>
      <c r="H12" s="19">
        <f>SUM(E12:G12)</f>
        <v>10</v>
      </c>
      <c r="I12" s="19"/>
      <c r="J12" s="20"/>
    </row>
    <row r="13" spans="2:19" x14ac:dyDescent="0.3">
      <c r="B13" s="48" t="s">
        <v>22</v>
      </c>
      <c r="C13" s="49"/>
      <c r="D13" s="49"/>
      <c r="E13" s="21">
        <f>+E12*2</f>
        <v>8</v>
      </c>
      <c r="F13" s="21">
        <f>F12*5</f>
        <v>20</v>
      </c>
      <c r="G13" s="21">
        <f>G12*5</f>
        <v>10</v>
      </c>
      <c r="H13" s="22">
        <f>SUM(E13:G13)</f>
        <v>38</v>
      </c>
      <c r="I13" s="22"/>
      <c r="J13" s="23"/>
    </row>
    <row r="14" spans="2:19" x14ac:dyDescent="0.3">
      <c r="B14" s="24">
        <v>1</v>
      </c>
      <c r="C14" s="25" t="s">
        <v>23</v>
      </c>
      <c r="D14" s="26">
        <v>1000000</v>
      </c>
      <c r="E14" s="27">
        <v>1</v>
      </c>
      <c r="F14" s="27">
        <v>1</v>
      </c>
      <c r="G14" s="27">
        <v>1</v>
      </c>
      <c r="H14" s="28">
        <f>($E$12*E14+$F$12*F14+$G$12*G14)/$H$13</f>
        <v>0.26315789473684209</v>
      </c>
      <c r="I14" s="29">
        <f>H14*D14</f>
        <v>263157.89473684208</v>
      </c>
      <c r="J14" s="30">
        <f>IF(I14&gt;0,RANK(I14,$I$14:$I$28),0)</f>
        <v>1</v>
      </c>
    </row>
    <row r="15" spans="2:19" x14ac:dyDescent="0.3">
      <c r="B15" s="31">
        <v>2</v>
      </c>
      <c r="C15" s="32"/>
      <c r="D15" s="33"/>
      <c r="E15" s="32"/>
      <c r="F15" s="32"/>
      <c r="G15" s="32"/>
      <c r="H15" s="28">
        <f t="shared" ref="H15:H28" si="0">($E$12*E15+$F$12*F15+$G$12*G15)/$H$13</f>
        <v>0</v>
      </c>
      <c r="I15" s="29">
        <f t="shared" ref="I15:I28" si="1">H15*D15</f>
        <v>0</v>
      </c>
      <c r="J15" s="30">
        <f t="shared" ref="J15:J28" si="2">IF(I15&gt;0,RANK(I15,$I$14:$I$28),0)</f>
        <v>0</v>
      </c>
    </row>
    <row r="16" spans="2:19" x14ac:dyDescent="0.3">
      <c r="B16" s="31">
        <v>3</v>
      </c>
      <c r="C16" s="32"/>
      <c r="D16" s="33"/>
      <c r="E16" s="32"/>
      <c r="F16" s="32"/>
      <c r="G16" s="32"/>
      <c r="H16" s="28">
        <f t="shared" si="0"/>
        <v>0</v>
      </c>
      <c r="I16" s="29">
        <f t="shared" si="1"/>
        <v>0</v>
      </c>
      <c r="J16" s="30">
        <f t="shared" si="2"/>
        <v>0</v>
      </c>
    </row>
    <row r="17" spans="2:10" x14ac:dyDescent="0.3">
      <c r="B17" s="31">
        <v>4</v>
      </c>
      <c r="C17" s="32"/>
      <c r="D17" s="33"/>
      <c r="E17" s="32"/>
      <c r="F17" s="32"/>
      <c r="G17" s="32"/>
      <c r="H17" s="28">
        <f t="shared" si="0"/>
        <v>0</v>
      </c>
      <c r="I17" s="29">
        <f t="shared" si="1"/>
        <v>0</v>
      </c>
      <c r="J17" s="30">
        <f t="shared" si="2"/>
        <v>0</v>
      </c>
    </row>
    <row r="18" spans="2:10" x14ac:dyDescent="0.3">
      <c r="B18" s="31">
        <v>5</v>
      </c>
      <c r="C18" s="32"/>
      <c r="D18" s="33"/>
      <c r="E18" s="32"/>
      <c r="F18" s="32"/>
      <c r="G18" s="32"/>
      <c r="H18" s="28">
        <f t="shared" si="0"/>
        <v>0</v>
      </c>
      <c r="I18" s="29">
        <f t="shared" si="1"/>
        <v>0</v>
      </c>
      <c r="J18" s="30">
        <f t="shared" si="2"/>
        <v>0</v>
      </c>
    </row>
    <row r="19" spans="2:10" x14ac:dyDescent="0.3">
      <c r="B19" s="31">
        <v>6</v>
      </c>
      <c r="C19" s="32"/>
      <c r="D19" s="33"/>
      <c r="E19" s="32"/>
      <c r="F19" s="32"/>
      <c r="G19" s="32"/>
      <c r="H19" s="28">
        <f t="shared" si="0"/>
        <v>0</v>
      </c>
      <c r="I19" s="29">
        <f t="shared" si="1"/>
        <v>0</v>
      </c>
      <c r="J19" s="30">
        <f t="shared" si="2"/>
        <v>0</v>
      </c>
    </row>
    <row r="20" spans="2:10" x14ac:dyDescent="0.3">
      <c r="B20" s="31">
        <v>7</v>
      </c>
      <c r="C20" s="32"/>
      <c r="D20" s="33"/>
      <c r="E20" s="32"/>
      <c r="F20" s="32"/>
      <c r="G20" s="32"/>
      <c r="H20" s="28">
        <f t="shared" si="0"/>
        <v>0</v>
      </c>
      <c r="I20" s="29">
        <f t="shared" si="1"/>
        <v>0</v>
      </c>
      <c r="J20" s="30">
        <f t="shared" si="2"/>
        <v>0</v>
      </c>
    </row>
    <row r="21" spans="2:10" x14ac:dyDescent="0.3">
      <c r="B21" s="31">
        <v>8</v>
      </c>
      <c r="C21" s="32"/>
      <c r="D21" s="33"/>
      <c r="E21" s="32"/>
      <c r="F21" s="32"/>
      <c r="G21" s="32"/>
      <c r="H21" s="28">
        <f t="shared" si="0"/>
        <v>0</v>
      </c>
      <c r="I21" s="29">
        <f t="shared" si="1"/>
        <v>0</v>
      </c>
      <c r="J21" s="30">
        <f t="shared" si="2"/>
        <v>0</v>
      </c>
    </row>
    <row r="22" spans="2:10" x14ac:dyDescent="0.3">
      <c r="B22" s="31">
        <v>9</v>
      </c>
      <c r="C22" s="32"/>
      <c r="D22" s="33"/>
      <c r="E22" s="32"/>
      <c r="F22" s="32"/>
      <c r="G22" s="32"/>
      <c r="H22" s="28">
        <f t="shared" si="0"/>
        <v>0</v>
      </c>
      <c r="I22" s="29">
        <f t="shared" si="1"/>
        <v>0</v>
      </c>
      <c r="J22" s="30">
        <f t="shared" si="2"/>
        <v>0</v>
      </c>
    </row>
    <row r="23" spans="2:10" x14ac:dyDescent="0.3">
      <c r="B23" s="31">
        <v>10</v>
      </c>
      <c r="C23" s="32"/>
      <c r="D23" s="33"/>
      <c r="E23" s="32"/>
      <c r="F23" s="32"/>
      <c r="G23" s="32"/>
      <c r="H23" s="28">
        <f t="shared" si="0"/>
        <v>0</v>
      </c>
      <c r="I23" s="29">
        <f t="shared" si="1"/>
        <v>0</v>
      </c>
      <c r="J23" s="30">
        <f t="shared" si="2"/>
        <v>0</v>
      </c>
    </row>
    <row r="24" spans="2:10" x14ac:dyDescent="0.3">
      <c r="B24" s="31">
        <v>11</v>
      </c>
      <c r="C24" s="32"/>
      <c r="D24" s="33"/>
      <c r="E24" s="32"/>
      <c r="F24" s="32"/>
      <c r="G24" s="32"/>
      <c r="H24" s="28">
        <f t="shared" si="0"/>
        <v>0</v>
      </c>
      <c r="I24" s="29">
        <f t="shared" si="1"/>
        <v>0</v>
      </c>
      <c r="J24" s="30">
        <f t="shared" si="2"/>
        <v>0</v>
      </c>
    </row>
    <row r="25" spans="2:10" x14ac:dyDescent="0.3">
      <c r="B25" s="31">
        <v>12</v>
      </c>
      <c r="C25" s="32"/>
      <c r="D25" s="33"/>
      <c r="E25" s="32"/>
      <c r="F25" s="32"/>
      <c r="G25" s="32"/>
      <c r="H25" s="28">
        <f t="shared" si="0"/>
        <v>0</v>
      </c>
      <c r="I25" s="29">
        <f t="shared" si="1"/>
        <v>0</v>
      </c>
      <c r="J25" s="30">
        <f t="shared" si="2"/>
        <v>0</v>
      </c>
    </row>
    <row r="26" spans="2:10" x14ac:dyDescent="0.3">
      <c r="B26" s="31">
        <v>13</v>
      </c>
      <c r="C26" s="32"/>
      <c r="D26" s="33"/>
      <c r="E26" s="32"/>
      <c r="F26" s="32"/>
      <c r="G26" s="32"/>
      <c r="H26" s="28">
        <f t="shared" si="0"/>
        <v>0</v>
      </c>
      <c r="I26" s="29">
        <f t="shared" si="1"/>
        <v>0</v>
      </c>
      <c r="J26" s="30">
        <f t="shared" si="2"/>
        <v>0</v>
      </c>
    </row>
    <row r="27" spans="2:10" x14ac:dyDescent="0.3">
      <c r="B27" s="31">
        <v>14</v>
      </c>
      <c r="C27" s="32"/>
      <c r="D27" s="33"/>
      <c r="E27" s="32"/>
      <c r="F27" s="32"/>
      <c r="G27" s="32"/>
      <c r="H27" s="28">
        <f t="shared" si="0"/>
        <v>0</v>
      </c>
      <c r="I27" s="29">
        <f t="shared" si="1"/>
        <v>0</v>
      </c>
      <c r="J27" s="30">
        <f t="shared" si="2"/>
        <v>0</v>
      </c>
    </row>
    <row r="28" spans="2:10" ht="15" thickBot="1" x14ac:dyDescent="0.35">
      <c r="B28" s="34">
        <v>15</v>
      </c>
      <c r="C28" s="35"/>
      <c r="D28" s="36"/>
      <c r="E28" s="35"/>
      <c r="F28" s="35"/>
      <c r="G28" s="35"/>
      <c r="H28" s="37">
        <f t="shared" si="0"/>
        <v>0</v>
      </c>
      <c r="I28" s="38">
        <f t="shared" si="1"/>
        <v>0</v>
      </c>
      <c r="J28" s="39">
        <f t="shared" si="2"/>
        <v>0</v>
      </c>
    </row>
    <row r="30" spans="2:10" ht="21.75" customHeight="1" x14ac:dyDescent="0.3">
      <c r="B30" s="40" t="s">
        <v>24</v>
      </c>
      <c r="C30" s="45" t="s">
        <v>25</v>
      </c>
      <c r="D30" s="45"/>
      <c r="E30" s="45"/>
      <c r="F30" s="45"/>
      <c r="G30" s="45"/>
      <c r="H30" s="45"/>
      <c r="I30" s="45"/>
      <c r="J30" s="45"/>
    </row>
    <row r="31" spans="2:10" ht="21.75" customHeight="1" x14ac:dyDescent="0.3">
      <c r="B31" s="40" t="s">
        <v>14</v>
      </c>
      <c r="C31" s="45" t="s">
        <v>26</v>
      </c>
      <c r="D31" s="45"/>
      <c r="E31" s="45"/>
      <c r="F31" s="45"/>
      <c r="G31" s="45"/>
      <c r="H31" s="45"/>
      <c r="I31" s="45"/>
      <c r="J31" s="45"/>
    </row>
    <row r="32" spans="2:10" ht="21.75" customHeight="1" x14ac:dyDescent="0.3">
      <c r="B32" s="40" t="s">
        <v>15</v>
      </c>
      <c r="C32" s="45" t="s">
        <v>27</v>
      </c>
      <c r="D32" s="45"/>
      <c r="E32" s="45"/>
      <c r="F32" s="45"/>
      <c r="G32" s="45"/>
      <c r="H32" s="45"/>
      <c r="I32" s="45"/>
      <c r="J32" s="45"/>
    </row>
    <row r="33" spans="2:10" ht="65.25" customHeight="1" x14ac:dyDescent="0.3">
      <c r="B33" s="40" t="s">
        <v>16</v>
      </c>
      <c r="C33" s="45" t="s">
        <v>28</v>
      </c>
      <c r="D33" s="45"/>
      <c r="E33" s="45"/>
      <c r="F33" s="45"/>
      <c r="G33" s="45"/>
      <c r="H33" s="45"/>
      <c r="I33" s="45"/>
      <c r="J33" s="45"/>
    </row>
    <row r="34" spans="2:10" ht="36" customHeight="1" x14ac:dyDescent="0.3">
      <c r="B34" s="40" t="s">
        <v>17</v>
      </c>
      <c r="C34" s="45" t="s">
        <v>29</v>
      </c>
      <c r="D34" s="45"/>
      <c r="E34" s="45"/>
      <c r="F34" s="45"/>
      <c r="G34" s="45"/>
      <c r="H34" s="45"/>
      <c r="I34" s="45"/>
      <c r="J34" s="45"/>
    </row>
    <row r="35" spans="2:10" ht="21.75" customHeight="1" x14ac:dyDescent="0.3">
      <c r="B35" s="40" t="s">
        <v>18</v>
      </c>
      <c r="C35" s="45" t="s">
        <v>30</v>
      </c>
      <c r="D35" s="45"/>
      <c r="E35" s="45"/>
      <c r="F35" s="45"/>
      <c r="G35" s="45"/>
      <c r="H35" s="45"/>
      <c r="I35" s="45"/>
      <c r="J35" s="45"/>
    </row>
    <row r="36" spans="2:10" ht="21.75" customHeight="1" x14ac:dyDescent="0.3">
      <c r="B36" s="40" t="s">
        <v>19</v>
      </c>
      <c r="C36" s="45" t="s">
        <v>31</v>
      </c>
      <c r="D36" s="45"/>
      <c r="E36" s="45"/>
      <c r="F36" s="45"/>
      <c r="G36" s="45"/>
      <c r="H36" s="45"/>
      <c r="I36" s="45"/>
      <c r="J36" s="45"/>
    </row>
    <row r="37" spans="2:10" ht="21.75" customHeight="1" x14ac:dyDescent="0.3">
      <c r="B37" s="40" t="s">
        <v>20</v>
      </c>
      <c r="C37" s="45" t="s">
        <v>32</v>
      </c>
      <c r="D37" s="45"/>
      <c r="E37" s="45"/>
      <c r="F37" s="45"/>
      <c r="G37" s="45"/>
      <c r="H37" s="45"/>
      <c r="I37" s="45"/>
      <c r="J37" s="45"/>
    </row>
  </sheetData>
  <mergeCells count="10">
    <mergeCell ref="C34:J34"/>
    <mergeCell ref="C35:J35"/>
    <mergeCell ref="C36:J36"/>
    <mergeCell ref="C37:J37"/>
    <mergeCell ref="B12:D12"/>
    <mergeCell ref="B13:D13"/>
    <mergeCell ref="C30:J30"/>
    <mergeCell ref="C31:J31"/>
    <mergeCell ref="C32:J32"/>
    <mergeCell ref="C33:J33"/>
  </mergeCells>
  <dataValidations count="2">
    <dataValidation type="whole" allowBlank="1" showInputMessage="1" showErrorMessage="1" sqref="E14:E28" xr:uid="{6400FBA6-FCAD-41E7-997B-7A72151DBF0A}">
      <formula1>1</formula1>
      <formula2>2</formula2>
    </dataValidation>
    <dataValidation type="whole" allowBlank="1" showInputMessage="1" showErrorMessage="1" sqref="F14:G28" xr:uid="{D434FECC-C9DA-4CDB-A6F7-DA994306018F}">
      <formula1>1</formula1>
      <formula2>5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73DD5-C215-470A-A5D4-C46EFCBFA24A}">
  <dimension ref="B1:B13"/>
  <sheetViews>
    <sheetView workbookViewId="0">
      <selection sqref="A1:XFD1"/>
    </sheetView>
  </sheetViews>
  <sheetFormatPr defaultRowHeight="14.4" x14ac:dyDescent="0.3"/>
  <cols>
    <col min="2" max="2" width="95.33203125" customWidth="1"/>
  </cols>
  <sheetData>
    <row r="1" spans="2:2" ht="15.6" x14ac:dyDescent="0.3">
      <c r="B1" s="44" t="s">
        <v>41</v>
      </c>
    </row>
    <row r="2" spans="2:2" ht="27.6" x14ac:dyDescent="0.3">
      <c r="B2" s="41" t="s">
        <v>34</v>
      </c>
    </row>
    <row r="3" spans="2:2" ht="41.4" x14ac:dyDescent="0.3">
      <c r="B3" s="41" t="s">
        <v>42</v>
      </c>
    </row>
    <row r="4" spans="2:2" ht="55.2" x14ac:dyDescent="0.3">
      <c r="B4" s="41" t="s">
        <v>43</v>
      </c>
    </row>
    <row r="5" spans="2:2" ht="82.8" x14ac:dyDescent="0.3">
      <c r="B5" s="41" t="s">
        <v>44</v>
      </c>
    </row>
    <row r="6" spans="2:2" x14ac:dyDescent="0.3">
      <c r="B6" s="41"/>
    </row>
    <row r="7" spans="2:2" ht="15.6" x14ac:dyDescent="0.3">
      <c r="B7" s="44" t="s">
        <v>40</v>
      </c>
    </row>
    <row r="8" spans="2:2" ht="41.4" x14ac:dyDescent="0.3">
      <c r="B8" s="41" t="s">
        <v>35</v>
      </c>
    </row>
    <row r="9" spans="2:2" ht="41.4" x14ac:dyDescent="0.3">
      <c r="B9" s="42" t="s">
        <v>36</v>
      </c>
    </row>
    <row r="10" spans="2:2" ht="110.4" x14ac:dyDescent="0.3">
      <c r="B10" s="42" t="s">
        <v>37</v>
      </c>
    </row>
    <row r="11" spans="2:2" ht="110.4" x14ac:dyDescent="0.3">
      <c r="B11" s="42" t="s">
        <v>38</v>
      </c>
    </row>
    <row r="12" spans="2:2" ht="69" x14ac:dyDescent="0.3">
      <c r="B12" s="42" t="s">
        <v>39</v>
      </c>
    </row>
    <row r="13" spans="2:2" x14ac:dyDescent="0.3">
      <c r="B13" s="4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Επιλογή εργασιών ΕΤΕ</vt:lpstr>
      <vt:lpstr>Διαδικασία επιλογής δείγματος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Lasetta</dc:creator>
  <cp:lastModifiedBy>Elena Lasetta</cp:lastModifiedBy>
  <dcterms:created xsi:type="dcterms:W3CDTF">2023-07-14T08:25:58Z</dcterms:created>
  <dcterms:modified xsi:type="dcterms:W3CDTF">2023-11-30T08:48:58Z</dcterms:modified>
</cp:coreProperties>
</file>